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esktop\Quintissimo GmbH\10_Geschaeftsjahr_2025\"/>
    </mc:Choice>
  </mc:AlternateContent>
  <xr:revisionPtr revIDLastSave="0" documentId="13_ncr:1_{49697083-1466-4959-AD1A-F2C7B9F54805}" xr6:coauthVersionLast="47" xr6:coauthVersionMax="47" xr10:uidLastSave="{00000000-0000-0000-0000-000000000000}"/>
  <bookViews>
    <workbookView xWindow="-110" yWindow="-110" windowWidth="19420" windowHeight="10420" xr2:uid="{CDFD66D4-9706-420C-A56D-E954EFA2F4CB}"/>
  </bookViews>
  <sheets>
    <sheet name="Zinsen GmbH 2025" sheetId="1" r:id="rId1"/>
    <sheet name="Euribor&amp;Zin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3" i="1"/>
  <c r="F7" i="1"/>
  <c r="F3" i="1"/>
  <c r="E6" i="2"/>
  <c r="E7" i="2"/>
  <c r="E8" i="2"/>
  <c r="E5" i="2"/>
  <c r="E22" i="1"/>
  <c r="H22" i="1" s="1"/>
  <c r="E21" i="1"/>
  <c r="E20" i="1"/>
  <c r="H20" i="1" s="1"/>
  <c r="J19" i="1"/>
  <c r="E19" i="1"/>
  <c r="E16" i="1"/>
  <c r="H16" i="1" s="1"/>
  <c r="E15" i="1"/>
  <c r="E14" i="1"/>
  <c r="H14" i="1" s="1"/>
  <c r="J13" i="1"/>
  <c r="E13" i="1"/>
  <c r="E9" i="1"/>
  <c r="E10" i="1"/>
  <c r="H10" i="1" s="1"/>
  <c r="G7" i="1"/>
  <c r="G13" i="1" s="1"/>
  <c r="E8" i="1"/>
  <c r="H8" i="1" s="1"/>
  <c r="J7" i="1"/>
  <c r="E7" i="1"/>
  <c r="E4" i="1"/>
  <c r="H4" i="1" s="1"/>
  <c r="J3" i="1"/>
  <c r="E3" i="1"/>
  <c r="H3" i="1" l="1"/>
  <c r="I3" i="1" s="1"/>
  <c r="H13" i="1"/>
  <c r="I13" i="1" s="1"/>
  <c r="G19" i="1"/>
  <c r="H19" i="1" s="1"/>
  <c r="I19" i="1" s="1"/>
  <c r="H7" i="1"/>
  <c r="I7" i="1" s="1"/>
  <c r="I24" i="1" l="1"/>
</calcChain>
</file>

<file path=xl/sharedStrings.xml><?xml version="1.0" encoding="utf-8"?>
<sst xmlns="http://schemas.openxmlformats.org/spreadsheetml/2006/main" count="25" uniqueCount="25">
  <si>
    <t>Quartal</t>
  </si>
  <si>
    <t>Datum Beginn</t>
  </si>
  <si>
    <t>Datum Ende</t>
  </si>
  <si>
    <t>Berechnete Tage</t>
  </si>
  <si>
    <t>Zins</t>
  </si>
  <si>
    <t>Betrag</t>
  </si>
  <si>
    <t>Quartalszinszahlung [einzeln]</t>
  </si>
  <si>
    <t>Zinszahlung fällig</t>
  </si>
  <si>
    <t>Q1</t>
  </si>
  <si>
    <t>Q2</t>
  </si>
  <si>
    <t>Zinszahlung [Quartal]</t>
  </si>
  <si>
    <t>Q3</t>
  </si>
  <si>
    <t>Q4</t>
  </si>
  <si>
    <t>Gesamtzinszahlung 2025</t>
  </si>
  <si>
    <t>Webiste:</t>
  </si>
  <si>
    <t>https://www.euribor-rates.eu/de/aktuelle-euribor-werte/2/euribor-zinssatz-3-monate/</t>
  </si>
  <si>
    <t>Euribor 01.01.2025</t>
  </si>
  <si>
    <t>(relevant für Q1)</t>
  </si>
  <si>
    <t>Euribor 01.04.2025</t>
  </si>
  <si>
    <t>(relevant für Q2)</t>
  </si>
  <si>
    <t>Euribor 01.07.2025</t>
  </si>
  <si>
    <t>(relevant für Q3)</t>
  </si>
  <si>
    <t>Euribor 01.10.2025</t>
  </si>
  <si>
    <t>(relevant für Q4)</t>
  </si>
  <si>
    <t>abgeleiteter Zinssatz: (Euribor + 1,0%)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</si>
</sst>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u/>
      <sz val="11"/>
      <color theme="1"/>
      <name val="Calibri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8" fontId="4" fillId="0" borderId="2" xfId="0" applyNumberFormat="1" applyFont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8" fontId="0" fillId="3" borderId="1" xfId="0" applyNumberFormat="1" applyFill="1" applyBorder="1" applyAlignment="1">
      <alignment horizontal="center"/>
    </xf>
    <xf numFmtId="14" fontId="0" fillId="4" borderId="3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6" fontId="0" fillId="4" borderId="3" xfId="0" applyNumberFormat="1" applyFill="1" applyBorder="1" applyAlignment="1">
      <alignment horizontal="center"/>
    </xf>
    <xf numFmtId="8" fontId="0" fillId="4" borderId="3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8" fontId="0" fillId="4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6" fontId="0" fillId="5" borderId="1" xfId="0" applyNumberFormat="1" applyFill="1" applyBorder="1" applyAlignment="1">
      <alignment horizontal="center"/>
    </xf>
    <xf numFmtId="8" fontId="0" fillId="5" borderId="1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8" fontId="3" fillId="4" borderId="3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8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8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5" fillId="0" borderId="0" xfId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8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0" fillId="0" borderId="0" xfId="0" applyNumberFormat="1"/>
    <xf numFmtId="10" fontId="0" fillId="4" borderId="5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4" borderId="6" xfId="0" applyNumberFormat="1" applyFill="1" applyBorder="1" applyAlignment="1">
      <alignment horizontal="center" vertical="center"/>
    </xf>
    <xf numFmtId="10" fontId="0" fillId="5" borderId="6" xfId="0" applyNumberFormat="1" applyFill="1" applyBorder="1" applyAlignment="1">
      <alignment horizontal="center" vertical="center"/>
    </xf>
    <xf numFmtId="10" fontId="1" fillId="0" borderId="0" xfId="0" applyNumberFormat="1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102309</xdr:rowOff>
    </xdr:from>
    <xdr:to>
      <xdr:col>11</xdr:col>
      <xdr:colOff>179664</xdr:colOff>
      <xdr:row>34</xdr:row>
      <xdr:rowOff>24671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3119E94-37E2-8384-69E3-A186ECC12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1575509"/>
          <a:ext cx="8142564" cy="452611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uribor-rates.eu/de/aktuelle-euribor-werte/2/euribor-zinssatz-3-mon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AED4-D49C-43B4-8323-6280F3215672}">
  <dimension ref="B2:J24"/>
  <sheetViews>
    <sheetView showGridLines="0" tabSelected="1" workbookViewId="0">
      <selection activeCell="E26" sqref="E26"/>
    </sheetView>
  </sheetViews>
  <sheetFormatPr baseColWidth="10" defaultRowHeight="14.5" x14ac:dyDescent="0.35"/>
  <cols>
    <col min="1" max="1" width="2.81640625" customWidth="1"/>
    <col min="2" max="2" width="7.1796875" bestFit="1" customWidth="1"/>
    <col min="3" max="3" width="12.6328125" bestFit="1" customWidth="1"/>
    <col min="4" max="4" width="11.1796875" bestFit="1" customWidth="1"/>
    <col min="5" max="5" width="14.7265625" bestFit="1" customWidth="1"/>
    <col min="6" max="6" width="7" customWidth="1"/>
    <col min="7" max="7" width="9.1796875" customWidth="1"/>
    <col min="8" max="8" width="26.81640625" customWidth="1"/>
    <col min="9" max="9" width="19" customWidth="1"/>
    <col min="10" max="10" width="16.453125" customWidth="1"/>
  </cols>
  <sheetData>
    <row r="2" spans="2:10" ht="15" thickBot="1" x14ac:dyDescent="0.4"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9" t="s">
        <v>10</v>
      </c>
      <c r="J2" s="8" t="s">
        <v>7</v>
      </c>
    </row>
    <row r="3" spans="2:10" ht="15" thickTop="1" x14ac:dyDescent="0.35">
      <c r="B3" s="26" t="s">
        <v>8</v>
      </c>
      <c r="C3" s="14">
        <v>45716</v>
      </c>
      <c r="D3" s="14">
        <v>45747</v>
      </c>
      <c r="E3" s="15">
        <f>D3-C3</f>
        <v>31</v>
      </c>
      <c r="F3" s="52">
        <f>'Euribor&amp;Zins'!E5</f>
        <v>3.73E-2</v>
      </c>
      <c r="G3" s="16">
        <v>25000</v>
      </c>
      <c r="H3" s="17">
        <f>(1+F3)^(E3/365)*G3-G3</f>
        <v>77.878356781395269</v>
      </c>
      <c r="I3" s="28">
        <f>SUM(H3:H4)</f>
        <v>77.878356781395269</v>
      </c>
      <c r="J3" s="30">
        <f>D3</f>
        <v>45747</v>
      </c>
    </row>
    <row r="4" spans="2:10" x14ac:dyDescent="0.35">
      <c r="B4" s="27"/>
      <c r="C4" s="18">
        <v>45726</v>
      </c>
      <c r="D4" s="18">
        <v>45747</v>
      </c>
      <c r="E4" s="19">
        <f>D4-C4</f>
        <v>21</v>
      </c>
      <c r="F4" s="53"/>
      <c r="G4" s="20">
        <v>50000</v>
      </c>
      <c r="H4" s="21">
        <f>(1+F4)^(E4/365)*G4-G4</f>
        <v>0</v>
      </c>
      <c r="I4" s="29"/>
      <c r="J4" s="27"/>
    </row>
    <row r="5" spans="2:10" x14ac:dyDescent="0.35">
      <c r="B5" s="43"/>
      <c r="C5" s="44"/>
      <c r="D5" s="44"/>
      <c r="E5" s="45"/>
      <c r="F5" s="46"/>
      <c r="G5" s="47"/>
      <c r="H5" s="48"/>
      <c r="I5" s="49"/>
      <c r="J5" s="43"/>
    </row>
    <row r="6" spans="2:10" x14ac:dyDescent="0.35">
      <c r="B6" s="2"/>
      <c r="C6" s="1"/>
      <c r="D6" s="1"/>
      <c r="E6" s="2"/>
      <c r="F6" s="3"/>
      <c r="G6" s="4"/>
      <c r="H6" s="5"/>
      <c r="I6" s="5"/>
      <c r="J6" s="1"/>
    </row>
    <row r="7" spans="2:10" x14ac:dyDescent="0.35">
      <c r="B7" s="34" t="s">
        <v>9</v>
      </c>
      <c r="C7" s="10">
        <v>45748</v>
      </c>
      <c r="D7" s="10">
        <v>45838</v>
      </c>
      <c r="E7" s="11">
        <f>D7-C7</f>
        <v>90</v>
      </c>
      <c r="F7" s="54">
        <f>'Euribor&amp;Zins'!E6</f>
        <v>3.5000000000000003E-2</v>
      </c>
      <c r="G7" s="12">
        <f>SUM(G3:G4)</f>
        <v>75000</v>
      </c>
      <c r="H7" s="13">
        <f>(1+F7)^(E7/365)*G7-G7</f>
        <v>638.89667158617522</v>
      </c>
      <c r="I7" s="31">
        <f>SUM(H7:H10)</f>
        <v>638.89667158617522</v>
      </c>
      <c r="J7" s="33">
        <f>D7</f>
        <v>45838</v>
      </c>
    </row>
    <row r="8" spans="2:10" x14ac:dyDescent="0.35">
      <c r="B8" s="34"/>
      <c r="C8" s="10"/>
      <c r="D8" s="10"/>
      <c r="E8" s="11">
        <f t="shared" ref="E8:E10" si="0">D8-C8</f>
        <v>0</v>
      </c>
      <c r="F8" s="55"/>
      <c r="G8" s="12"/>
      <c r="H8" s="13">
        <f t="shared" ref="H8:H10" si="1">(1+F8)^(E8/365)*G8-G8</f>
        <v>0</v>
      </c>
      <c r="I8" s="32"/>
      <c r="J8" s="34"/>
    </row>
    <row r="9" spans="2:10" x14ac:dyDescent="0.35">
      <c r="B9" s="34"/>
      <c r="C9" s="10"/>
      <c r="D9" s="10"/>
      <c r="E9" s="11">
        <f>D9-C9</f>
        <v>0</v>
      </c>
      <c r="F9" s="55"/>
      <c r="G9" s="12"/>
      <c r="H9" s="13"/>
      <c r="I9" s="32"/>
      <c r="J9" s="34"/>
    </row>
    <row r="10" spans="2:10" x14ac:dyDescent="0.35">
      <c r="B10" s="34"/>
      <c r="C10" s="10"/>
      <c r="D10" s="10"/>
      <c r="E10" s="11">
        <f t="shared" si="0"/>
        <v>0</v>
      </c>
      <c r="F10" s="53"/>
      <c r="G10" s="12"/>
      <c r="H10" s="13">
        <f t="shared" si="1"/>
        <v>0</v>
      </c>
      <c r="I10" s="32"/>
      <c r="J10" s="34"/>
    </row>
    <row r="11" spans="2:10" x14ac:dyDescent="0.35">
      <c r="B11" s="43"/>
      <c r="C11" s="44"/>
      <c r="D11" s="44"/>
      <c r="E11" s="45"/>
      <c r="F11" s="46"/>
      <c r="G11" s="47"/>
      <c r="H11" s="48"/>
      <c r="I11" s="50"/>
      <c r="J11" s="43"/>
    </row>
    <row r="12" spans="2:10" x14ac:dyDescent="0.35">
      <c r="B12" s="2"/>
      <c r="C12" s="2"/>
      <c r="D12" s="2"/>
      <c r="E12" s="2"/>
      <c r="F12" s="2"/>
      <c r="G12" s="2"/>
      <c r="H12" s="2"/>
      <c r="I12" s="2"/>
      <c r="J12" s="2"/>
    </row>
    <row r="13" spans="2:10" x14ac:dyDescent="0.35">
      <c r="B13" s="27" t="s">
        <v>11</v>
      </c>
      <c r="C13" s="18">
        <v>45839</v>
      </c>
      <c r="D13" s="18">
        <v>45930</v>
      </c>
      <c r="E13" s="19">
        <f>D13-C13</f>
        <v>91</v>
      </c>
      <c r="F13" s="56">
        <f>'Euribor&amp;Zins'!E7</f>
        <v>3.5000000000000003E-2</v>
      </c>
      <c r="G13" s="20">
        <f>SUM(G7:G10)</f>
        <v>75000</v>
      </c>
      <c r="H13" s="21">
        <f>(1+F13)^(E13/365)*G13-G13</f>
        <v>646.02601018510177</v>
      </c>
      <c r="I13" s="35">
        <f>SUM(H13:H16)</f>
        <v>646.02601018510177</v>
      </c>
      <c r="J13" s="37">
        <f>D13</f>
        <v>45930</v>
      </c>
    </row>
    <row r="14" spans="2:10" x14ac:dyDescent="0.35">
      <c r="B14" s="27"/>
      <c r="C14" s="18"/>
      <c r="D14" s="18"/>
      <c r="E14" s="19">
        <f t="shared" ref="E14" si="2">D14-C14</f>
        <v>0</v>
      </c>
      <c r="F14" s="55"/>
      <c r="G14" s="20"/>
      <c r="H14" s="21">
        <f t="shared" ref="H14" si="3">(1+F14)^(E14/365)*G14-G14</f>
        <v>0</v>
      </c>
      <c r="I14" s="36"/>
      <c r="J14" s="27"/>
    </row>
    <row r="15" spans="2:10" x14ac:dyDescent="0.35">
      <c r="B15" s="27"/>
      <c r="C15" s="18"/>
      <c r="D15" s="18"/>
      <c r="E15" s="19">
        <f>D15-C15</f>
        <v>0</v>
      </c>
      <c r="F15" s="55"/>
      <c r="G15" s="20"/>
      <c r="H15" s="21"/>
      <c r="I15" s="36"/>
      <c r="J15" s="27"/>
    </row>
    <row r="16" spans="2:10" x14ac:dyDescent="0.35">
      <c r="B16" s="27"/>
      <c r="C16" s="18"/>
      <c r="D16" s="18"/>
      <c r="E16" s="19">
        <f t="shared" ref="E16" si="4">D16-C16</f>
        <v>0</v>
      </c>
      <c r="F16" s="53"/>
      <c r="G16" s="20"/>
      <c r="H16" s="21">
        <f t="shared" ref="H16" si="5">(1+F16)^(E16/365)*G16-G16</f>
        <v>0</v>
      </c>
      <c r="I16" s="36"/>
      <c r="J16" s="27"/>
    </row>
    <row r="17" spans="2:10" x14ac:dyDescent="0.35">
      <c r="B17" s="43"/>
      <c r="C17" s="44"/>
      <c r="D17" s="44"/>
      <c r="E17" s="45"/>
      <c r="F17" s="46"/>
      <c r="G17" s="47"/>
      <c r="H17" s="48"/>
      <c r="I17" s="50"/>
      <c r="J17" s="43"/>
    </row>
    <row r="19" spans="2:10" x14ac:dyDescent="0.35">
      <c r="B19" s="38" t="s">
        <v>12</v>
      </c>
      <c r="C19" s="22">
        <v>45931</v>
      </c>
      <c r="D19" s="22">
        <v>46022</v>
      </c>
      <c r="E19" s="23">
        <f>D19-C19</f>
        <v>91</v>
      </c>
      <c r="F19" s="57">
        <f>'Euribor&amp;Zins'!E8</f>
        <v>3.5000000000000003E-2</v>
      </c>
      <c r="G19" s="24">
        <f>SUM(G13:G16)</f>
        <v>75000</v>
      </c>
      <c r="H19" s="25">
        <f>(1+F19)^(E19/365)*G19-G19</f>
        <v>646.02601018510177</v>
      </c>
      <c r="I19" s="39">
        <f>SUM(H19:H22)</f>
        <v>646.02601018510177</v>
      </c>
      <c r="J19" s="41">
        <f>D19</f>
        <v>46022</v>
      </c>
    </row>
    <row r="20" spans="2:10" x14ac:dyDescent="0.35">
      <c r="B20" s="38"/>
      <c r="C20" s="22"/>
      <c r="D20" s="22"/>
      <c r="E20" s="23">
        <f t="shared" ref="E20" si="6">D20-C20</f>
        <v>0</v>
      </c>
      <c r="F20" s="55"/>
      <c r="G20" s="24"/>
      <c r="H20" s="25">
        <f t="shared" ref="H20" si="7">(1+F20)^(E20/365)*G20-G20</f>
        <v>0</v>
      </c>
      <c r="I20" s="40"/>
      <c r="J20" s="38"/>
    </row>
    <row r="21" spans="2:10" x14ac:dyDescent="0.35">
      <c r="B21" s="38"/>
      <c r="C21" s="22"/>
      <c r="D21" s="22"/>
      <c r="E21" s="23">
        <f>D21-C21</f>
        <v>0</v>
      </c>
      <c r="F21" s="55"/>
      <c r="G21" s="24"/>
      <c r="H21" s="25"/>
      <c r="I21" s="40"/>
      <c r="J21" s="38"/>
    </row>
    <row r="22" spans="2:10" x14ac:dyDescent="0.35">
      <c r="B22" s="38"/>
      <c r="C22" s="22"/>
      <c r="D22" s="22"/>
      <c r="E22" s="23">
        <f t="shared" ref="E22" si="8">D22-C22</f>
        <v>0</v>
      </c>
      <c r="F22" s="53"/>
      <c r="G22" s="24"/>
      <c r="H22" s="25">
        <f t="shared" ref="H22" si="9">(1+F22)^(E22/365)*G22-G22</f>
        <v>0</v>
      </c>
      <c r="I22" s="40"/>
      <c r="J22" s="38"/>
    </row>
    <row r="23" spans="2:10" ht="15" thickBot="1" x14ac:dyDescent="0.4"/>
    <row r="24" spans="2:10" ht="15" thickTop="1" x14ac:dyDescent="0.35">
      <c r="H24" s="6" t="s">
        <v>13</v>
      </c>
      <c r="I24" s="7">
        <f>SUM(I3+I7+I13+I19)</f>
        <v>2008.827048737774</v>
      </c>
    </row>
  </sheetData>
  <mergeCells count="16">
    <mergeCell ref="B13:B16"/>
    <mergeCell ref="I13:I16"/>
    <mergeCell ref="J13:J16"/>
    <mergeCell ref="B19:B22"/>
    <mergeCell ref="I19:I22"/>
    <mergeCell ref="J19:J22"/>
    <mergeCell ref="F13:F16"/>
    <mergeCell ref="F19:F22"/>
    <mergeCell ref="B3:B4"/>
    <mergeCell ref="I3:I4"/>
    <mergeCell ref="J3:J4"/>
    <mergeCell ref="I7:I10"/>
    <mergeCell ref="J7:J10"/>
    <mergeCell ref="B7:B10"/>
    <mergeCell ref="F3:F4"/>
    <mergeCell ref="F7:F10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1E635-36BD-47AE-B079-4625C731F2FE}">
  <dimension ref="B2:F8"/>
  <sheetViews>
    <sheetView showGridLines="0" workbookViewId="0">
      <selection activeCell="H6" sqref="H6"/>
    </sheetView>
  </sheetViews>
  <sheetFormatPr baseColWidth="10" defaultRowHeight="14.5" x14ac:dyDescent="0.35"/>
  <cols>
    <col min="2" max="2" width="16.6328125" bestFit="1" customWidth="1"/>
  </cols>
  <sheetData>
    <row r="2" spans="2:6" x14ac:dyDescent="0.35">
      <c r="B2" t="s">
        <v>14</v>
      </c>
      <c r="C2" s="42" t="s">
        <v>15</v>
      </c>
    </row>
    <row r="3" spans="2:6" x14ac:dyDescent="0.35">
      <c r="C3" s="42"/>
    </row>
    <row r="4" spans="2:6" x14ac:dyDescent="0.35">
      <c r="E4" t="s">
        <v>24</v>
      </c>
    </row>
    <row r="5" spans="2:6" x14ac:dyDescent="0.35">
      <c r="B5" t="s">
        <v>16</v>
      </c>
      <c r="C5" s="51">
        <v>2.7300000000000001E-2</v>
      </c>
      <c r="E5" s="58">
        <f>C5+1%</f>
        <v>3.73E-2</v>
      </c>
      <c r="F5" t="s">
        <v>17</v>
      </c>
    </row>
    <row r="6" spans="2:6" x14ac:dyDescent="0.35">
      <c r="B6" t="s">
        <v>18</v>
      </c>
      <c r="C6" s="51">
        <v>2.5000000000000001E-2</v>
      </c>
      <c r="E6" s="58">
        <f t="shared" ref="E6:E8" si="0">C6+1%</f>
        <v>3.5000000000000003E-2</v>
      </c>
      <c r="F6" t="s">
        <v>19</v>
      </c>
    </row>
    <row r="7" spans="2:6" x14ac:dyDescent="0.35">
      <c r="B7" t="s">
        <v>20</v>
      </c>
      <c r="C7" s="51">
        <v>2.5000000000000001E-2</v>
      </c>
      <c r="E7" s="58">
        <f t="shared" si="0"/>
        <v>3.5000000000000003E-2</v>
      </c>
      <c r="F7" t="s">
        <v>21</v>
      </c>
    </row>
    <row r="8" spans="2:6" x14ac:dyDescent="0.35">
      <c r="B8" t="s">
        <v>22</v>
      </c>
      <c r="C8" s="51">
        <v>2.5000000000000001E-2</v>
      </c>
      <c r="E8" s="58">
        <f t="shared" si="0"/>
        <v>3.5000000000000003E-2</v>
      </c>
      <c r="F8" t="s">
        <v>23</v>
      </c>
    </row>
  </sheetData>
  <hyperlinks>
    <hyperlink ref="C2" r:id="rId1" xr:uid="{8DC03313-8AA2-4ABA-89E0-E6809C1D148B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Zinsen GmbH 2025</vt:lpstr>
      <vt:lpstr>Euribor&amp;Zins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micha</cp:lastModifiedBy>
  <cp:lastPrinted>2025-03-02T08:33:36Z</cp:lastPrinted>
  <dcterms:created xsi:type="dcterms:W3CDTF">2025-02-18T21:30:24Z</dcterms:created>
  <dcterms:modified xsi:type="dcterms:W3CDTF">2025-03-02T08:42:12Z</dcterms:modified>
</cp:coreProperties>
</file>